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95" tabRatio="500" activeTab="0"/>
  </bookViews>
  <sheets>
    <sheet name="Вып.плана._9" sheetId="1" r:id="rId1"/>
  </sheets>
  <definedNames>
    <definedName name="Excel_BuiltIn_Print_Area" localSheetId="0">'Вып.плана._9'!$A$1:$F$56</definedName>
    <definedName name="Excel_BuiltIn_Print_Titles" localSheetId="0">'Вып.плана._9'!$14:$17</definedName>
    <definedName name="_xlnm.Print_Area" localSheetId="0">'Вып.плана._9'!$A$1:$F$58</definedName>
    <definedName name="_xlnm.Print_Titles" localSheetId="0">'Вып.плана._9'!$14:$17</definedName>
    <definedName name="_xlnm.Print_Titles" localSheetId="0">'Вып.плана._9'!$15:$17</definedName>
  </definedNames>
  <calcPr fullCalcOnLoad="1"/>
</workbook>
</file>

<file path=xl/sharedStrings.xml><?xml version="1.0" encoding="utf-8"?>
<sst xmlns="http://schemas.openxmlformats.org/spreadsheetml/2006/main" count="130" uniqueCount="127">
  <si>
    <t>ПРИЛОЖЕНИЕ  1</t>
  </si>
  <si>
    <t>к решению Совета депутатов</t>
  </si>
  <si>
    <t>сельского поселения Полноват</t>
  </si>
  <si>
    <t xml:space="preserve">от 10 декабря 2020 года № 40 </t>
  </si>
  <si>
    <t>Д О Х О Д Ы</t>
  </si>
  <si>
    <t>бюджета сельского поселения Полноват на 2021 год</t>
  </si>
  <si>
    <t>(рублей)</t>
  </si>
  <si>
    <t>№ п/п</t>
  </si>
  <si>
    <t>Наименование</t>
  </si>
  <si>
    <t>Код дохода</t>
  </si>
  <si>
    <t xml:space="preserve">Уточнено 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</si>
  <si>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</si>
  <si>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</si>
  <si>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</si>
  <si>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</si>
  <si>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</si>
  <si>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</si>
  <si>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</si>
  <si>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</si>
  <si>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</si>
  <si>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</si>
  <si>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</si>
  <si>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</si>
  <si>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</si>
  <si>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</si>
  <si>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</si>
  <si>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</si>
  <si>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</si>
  <si>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</si>
  <si>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</si>
  <si>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</si>
  <si>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</si>
  <si>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</si>
  <si>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</si>
  <si>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</si>
  <si>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</si>
  <si>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</si>
  <si>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</si>
  <si>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</si>
  <si>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</si>
  <si>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</si>
  <si>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</si>
  <si>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</si>
  <si>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1.3.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</si>
  <si>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</si>
  <si>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</si>
  <si>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</si>
  <si>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</si>
  <si>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</si>
  <si>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>1.3.1.1.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</si>
  <si>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</si>
  <si>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</si>
  <si>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</si>
  <si>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</si>
  <si>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</si>
  <si>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</si>
  <si>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</si>
  <si>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</si>
  <si>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</si>
  <si>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</si>
  <si>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</si>
  <si>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</si>
  <si>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</si>
  <si>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</si>
  <si>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</si>
  <si>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</si>
  <si>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</si>
  <si>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</si>
  <si>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</si>
  <si>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</si>
  <si>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</si>
  <si>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</si>
  <si>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</si>
  <si>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</si>
  <si>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</si>
  <si>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</si>
  <si>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</si>
  <si>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</si>
  <si>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</si>
  <si>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1.5.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</si>
  <si>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</si>
  <si>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</si>
  <si>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</si>
  <si>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</si>
  <si>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</si>
  <si>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</si>
  <si>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</si>
  <si>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</si>
  <si>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</si>
  <si>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</si>
  <si>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</si>
  <si>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</si>
  <si>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</si>
  <si>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</si>
  <si>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</si>
  <si>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</si>
  <si>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</si>
  <si>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</si>
  <si>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</si>
  <si>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</si>
  <si>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</si>
  <si>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</si>
  <si>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</si>
  <si>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</si>
  <si>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</si>
  <si>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</si>
  <si>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</si>
  <si>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</si>
  <si>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</si>
  <si>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</si>
  <si>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</si>
  <si>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</si>
  <si>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</si>
  <si>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</si>
  <si>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</si>
  <si>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</si>
  <si>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</si>
  <si>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</si>
  <si>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</si>
  <si>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</si>
  <si>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</si>
  <si>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>2.1.4.2.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</si>
  <si>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</si>
  <si>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</si>
  <si>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</si>
  <si>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</t>
  </si>
  <si>
    <t>от 9 марта 2021 года № 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</si>
</sst>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0" applyFont="1" applyAlignment="1">
      <alignment horizontal="right" vertical="top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top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84" fontId="2" fillId="0" borderId="10" xfId="53" applyNumberFormat="1" applyFont="1" applyFill="1" applyBorder="1" applyAlignment="1" applyProtection="1">
      <alignment vertical="top"/>
      <protection hidden="1"/>
    </xf>
    <xf numFmtId="184" fontId="2" fillId="0" borderId="10" xfId="53" applyNumberFormat="1" applyFont="1" applyFill="1" applyBorder="1" applyAlignment="1" applyProtection="1">
      <alignment horizontal="center" vertical="center"/>
      <protection hidden="1"/>
    </xf>
    <xf numFmtId="184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right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>
      <alignment horizontal="center"/>
      <protection/>
    </xf>
    <xf numFmtId="0" fontId="2" fillId="0" borderId="11" xfId="53" applyFont="1" applyFill="1" applyBorder="1" applyAlignment="1" applyProtection="1">
      <alignment horizontal="center" vertical="center"/>
      <protection hidden="1"/>
    </xf>
    <xf numFmtId="0" fontId="2" fillId="0" borderId="0" xfId="53" applyFont="1" applyBorder="1" applyAlignment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="80" zoomScaleSheetLayoutView="80" workbookViewId="0" topLeftCell="A1">
      <selection activeCell="H5" sqref="H5"/>
    </sheetView>
  </sheetViews>
  <sheetFormatPr defaultColWidth="9.00390625" defaultRowHeight="12.75"/>
  <cols>
    <col min="1" max="1" width="9.125" style="1" bestFit="1" customWidth="1"/>
    <col min="2" max="2" width="55.25390625" style="2" customWidth="1"/>
    <col min="3" max="3" width="36.00390625" style="1" customWidth="1"/>
    <col min="4" max="5" width="19.125" style="1" hidden="1" customWidth="1"/>
    <col min="6" max="6" width="19.375" style="1" customWidth="1"/>
    <col min="7" max="7" width="9.125" style="1" bestFit="1" customWidth="1"/>
    <col min="8" max="16384" width="9.125" style="1" customWidth="1"/>
  </cols>
  <sheetData>
    <row r="1" spans="2:6" ht="15.75">
      <c r="B1" s="1"/>
      <c r="C1" s="30" t="s">
        <v>0</v>
      </c>
      <c r="D1" s="30"/>
      <c r="E1" s="30"/>
      <c r="F1" s="30"/>
    </row>
    <row r="2" spans="2:6" ht="15.75">
      <c r="B2" s="3"/>
      <c r="C2" s="26" t="s">
        <v>1</v>
      </c>
      <c r="D2" s="26"/>
      <c r="E2" s="26"/>
      <c r="F2" s="26"/>
    </row>
    <row r="3" spans="2:6" ht="15.75">
      <c r="B3" s="3"/>
      <c r="C3" s="26" t="s">
        <v>2</v>
      </c>
      <c r="D3" s="26"/>
      <c r="E3" s="26"/>
      <c r="F3" s="26"/>
    </row>
    <row r="4" spans="2:6" ht="15.75">
      <c r="B4" s="3"/>
      <c r="C4" s="26" t="s">
        <v>126</v>
      </c>
      <c r="D4" s="26"/>
      <c r="E4" s="26"/>
      <c r="F4" s="26"/>
    </row>
    <row r="5" spans="2:6" ht="15.75">
      <c r="B5" s="3"/>
      <c r="C5" s="4"/>
      <c r="D5" s="4"/>
      <c r="E5" s="4"/>
      <c r="F5" s="4"/>
    </row>
    <row r="6" spans="2:6" ht="15.75">
      <c r="B6" s="3"/>
      <c r="C6" s="30" t="s">
        <v>0</v>
      </c>
      <c r="D6" s="30"/>
      <c r="E6" s="30"/>
      <c r="F6" s="30"/>
    </row>
    <row r="7" spans="2:6" ht="15.75">
      <c r="B7" s="3"/>
      <c r="C7" s="26" t="s">
        <v>1</v>
      </c>
      <c r="D7" s="26"/>
      <c r="E7" s="26"/>
      <c r="F7" s="26"/>
    </row>
    <row r="8" spans="2:6" ht="15.75">
      <c r="B8" s="3"/>
      <c r="C8" s="26" t="s">
        <v>2</v>
      </c>
      <c r="D8" s="26"/>
      <c r="E8" s="26"/>
      <c r="F8" s="26"/>
    </row>
    <row r="9" spans="2:6" ht="15.75">
      <c r="B9" s="5"/>
      <c r="C9" s="26" t="s">
        <v>3</v>
      </c>
      <c r="D9" s="26"/>
      <c r="E9" s="26"/>
      <c r="F9" s="26"/>
    </row>
    <row r="10" spans="2:6" ht="15.75">
      <c r="B10" s="27" t="s">
        <v>4</v>
      </c>
      <c r="C10" s="27"/>
      <c r="D10" s="27"/>
      <c r="E10" s="27"/>
      <c r="F10" s="27"/>
    </row>
    <row r="11" spans="2:6" ht="15.75">
      <c r="B11" s="27" t="s">
        <v>5</v>
      </c>
      <c r="C11" s="27"/>
      <c r="D11" s="27"/>
      <c r="E11" s="27"/>
      <c r="F11" s="27"/>
    </row>
    <row r="12" spans="2:6" ht="15.75">
      <c r="B12" s="5"/>
      <c r="C12" s="5"/>
      <c r="D12" s="5"/>
      <c r="E12" s="5"/>
      <c r="F12" s="5"/>
    </row>
    <row r="13" spans="2:6" ht="15.75">
      <c r="B13" s="5"/>
      <c r="C13" s="5"/>
      <c r="D13" s="5"/>
      <c r="E13" s="5"/>
      <c r="F13" s="5"/>
    </row>
    <row r="14" spans="2:6" ht="15.75">
      <c r="B14" s="3"/>
      <c r="C14" s="6"/>
      <c r="D14" s="6"/>
      <c r="E14" s="6"/>
      <c r="F14" s="7" t="s">
        <v>6</v>
      </c>
    </row>
    <row r="15" spans="1:6" ht="15.75">
      <c r="A15" s="25" t="s">
        <v>7</v>
      </c>
      <c r="B15" s="25" t="s">
        <v>8</v>
      </c>
      <c r="C15" s="25" t="s">
        <v>9</v>
      </c>
      <c r="D15" s="25" t="s">
        <v>10</v>
      </c>
      <c r="E15" s="25" t="s">
        <v>11</v>
      </c>
      <c r="F15" s="25" t="s">
        <v>12</v>
      </c>
    </row>
    <row r="16" spans="1:6" ht="15.75">
      <c r="A16" s="25"/>
      <c r="B16" s="25"/>
      <c r="C16" s="25"/>
      <c r="D16" s="25"/>
      <c r="E16" s="25"/>
      <c r="F16" s="25"/>
    </row>
    <row r="17" spans="1:6" ht="15.75">
      <c r="A17" s="9">
        <v>1</v>
      </c>
      <c r="B17" s="8">
        <v>2</v>
      </c>
      <c r="C17" s="8">
        <v>3</v>
      </c>
      <c r="D17" s="8"/>
      <c r="E17" s="8"/>
      <c r="F17" s="8">
        <v>4</v>
      </c>
    </row>
    <row r="18" spans="1:6" ht="15.75">
      <c r="A18" s="9" t="s">
        <v>13</v>
      </c>
      <c r="B18" s="10" t="s">
        <v>14</v>
      </c>
      <c r="C18" s="8" t="s">
        <v>15</v>
      </c>
      <c r="D18" s="11">
        <f>D19+D22+D28+D37+D40</f>
        <v>5049500</v>
      </c>
      <c r="E18" s="11">
        <f>E19+E22+E28+E37+E40</f>
        <v>0</v>
      </c>
      <c r="F18" s="11">
        <f>F19+F22+F28+F37+F40</f>
        <v>5049500</v>
      </c>
    </row>
    <row r="19" spans="1:6" ht="15.75">
      <c r="A19" s="12" t="s">
        <v>16</v>
      </c>
      <c r="B19" s="13" t="s">
        <v>17</v>
      </c>
      <c r="C19" s="14" t="s">
        <v>18</v>
      </c>
      <c r="D19" s="15">
        <f aca="true" t="shared" si="0" ref="D19:F20">D20</f>
        <v>2047400</v>
      </c>
      <c r="E19" s="15">
        <f t="shared" si="0"/>
        <v>0</v>
      </c>
      <c r="F19" s="15">
        <f t="shared" si="0"/>
        <v>2047400</v>
      </c>
    </row>
    <row r="20" spans="1:6" ht="15.75">
      <c r="A20" s="12" t="s">
        <v>19</v>
      </c>
      <c r="B20" s="13" t="s">
        <v>20</v>
      </c>
      <c r="C20" s="14" t="s">
        <v>21</v>
      </c>
      <c r="D20" s="15">
        <f t="shared" si="0"/>
        <v>2047400</v>
      </c>
      <c r="E20" s="15">
        <f t="shared" si="0"/>
        <v>0</v>
      </c>
      <c r="F20" s="15">
        <f t="shared" si="0"/>
        <v>2047400</v>
      </c>
    </row>
    <row r="21" spans="1:6" ht="94.5">
      <c r="A21" s="12" t="s">
        <v>22</v>
      </c>
      <c r="B21" s="13" t="s">
        <v>23</v>
      </c>
      <c r="C21" s="14" t="s">
        <v>24</v>
      </c>
      <c r="D21" s="15">
        <v>2047400</v>
      </c>
      <c r="E21" s="14"/>
      <c r="F21" s="15">
        <v>2047400</v>
      </c>
    </row>
    <row r="22" spans="1:6" ht="47.25">
      <c r="A22" s="12" t="s">
        <v>25</v>
      </c>
      <c r="B22" s="13" t="s">
        <v>26</v>
      </c>
      <c r="C22" s="16" t="s">
        <v>27</v>
      </c>
      <c r="D22" s="15">
        <f>D23</f>
        <v>2324100</v>
      </c>
      <c r="E22" s="15">
        <f>E23</f>
        <v>0</v>
      </c>
      <c r="F22" s="15">
        <f>F23</f>
        <v>2324100</v>
      </c>
    </row>
    <row r="23" spans="1:6" ht="33.75" customHeight="1">
      <c r="A23" s="12" t="s">
        <v>28</v>
      </c>
      <c r="B23" s="13" t="s">
        <v>29</v>
      </c>
      <c r="C23" s="16" t="s">
        <v>30</v>
      </c>
      <c r="D23" s="15">
        <f>D24+D25+D26+D27</f>
        <v>2324100</v>
      </c>
      <c r="E23" s="15">
        <f>E24+E25+E26+E27</f>
        <v>0</v>
      </c>
      <c r="F23" s="15">
        <f>F24+F25+F26+F27</f>
        <v>2324100</v>
      </c>
    </row>
    <row r="24" spans="1:6" ht="141.75">
      <c r="A24" s="12" t="s">
        <v>31</v>
      </c>
      <c r="B24" s="17" t="s">
        <v>32</v>
      </c>
      <c r="C24" s="16" t="s">
        <v>33</v>
      </c>
      <c r="D24" s="15">
        <v>1071370</v>
      </c>
      <c r="E24" s="16"/>
      <c r="F24" s="15">
        <v>1071370</v>
      </c>
    </row>
    <row r="25" spans="1:6" ht="157.5">
      <c r="A25" s="12" t="s">
        <v>34</v>
      </c>
      <c r="B25" s="17" t="s">
        <v>35</v>
      </c>
      <c r="C25" s="16" t="s">
        <v>36</v>
      </c>
      <c r="D25" s="15">
        <v>5380</v>
      </c>
      <c r="E25" s="16"/>
      <c r="F25" s="15">
        <v>5380</v>
      </c>
    </row>
    <row r="26" spans="1:6" ht="141.75">
      <c r="A26" s="12" t="s">
        <v>37</v>
      </c>
      <c r="B26" s="17" t="s">
        <v>38</v>
      </c>
      <c r="C26" s="16" t="s">
        <v>39</v>
      </c>
      <c r="D26" s="15">
        <v>1395510</v>
      </c>
      <c r="E26" s="16"/>
      <c r="F26" s="15">
        <v>1395510</v>
      </c>
    </row>
    <row r="27" spans="1:6" ht="141.75">
      <c r="A27" s="12" t="s">
        <v>40</v>
      </c>
      <c r="B27" s="17" t="s">
        <v>41</v>
      </c>
      <c r="C27" s="16" t="s">
        <v>42</v>
      </c>
      <c r="D27" s="15">
        <v>-148160</v>
      </c>
      <c r="E27" s="16"/>
      <c r="F27" s="15">
        <v>-148160</v>
      </c>
    </row>
    <row r="28" spans="1:6" ht="15.75">
      <c r="A28" s="12" t="s">
        <v>43</v>
      </c>
      <c r="B28" s="13" t="s">
        <v>44</v>
      </c>
      <c r="C28" s="14" t="s">
        <v>45</v>
      </c>
      <c r="D28" s="15">
        <f>D29+D34+D31</f>
        <v>148000</v>
      </c>
      <c r="E28" s="15">
        <f>E29+E34+E31</f>
        <v>0</v>
      </c>
      <c r="F28" s="15">
        <f>F29+F34+F31</f>
        <v>148000</v>
      </c>
    </row>
    <row r="29" spans="1:6" ht="15.75">
      <c r="A29" s="12" t="s">
        <v>46</v>
      </c>
      <c r="B29" s="13" t="s">
        <v>47</v>
      </c>
      <c r="C29" s="14" t="s">
        <v>48</v>
      </c>
      <c r="D29" s="15">
        <f>D30</f>
        <v>75000</v>
      </c>
      <c r="E29" s="15">
        <f>E30</f>
        <v>0</v>
      </c>
      <c r="F29" s="15">
        <f>F30</f>
        <v>75000</v>
      </c>
    </row>
    <row r="30" spans="1:6" ht="47.25">
      <c r="A30" s="12" t="s">
        <v>49</v>
      </c>
      <c r="B30" s="13" t="s">
        <v>50</v>
      </c>
      <c r="C30" s="14" t="s">
        <v>51</v>
      </c>
      <c r="D30" s="15">
        <v>75000</v>
      </c>
      <c r="E30" s="14"/>
      <c r="F30" s="15">
        <v>75000</v>
      </c>
    </row>
    <row r="31" spans="1:6" ht="15.75">
      <c r="A31" s="12" t="s">
        <v>52</v>
      </c>
      <c r="B31" s="13" t="s">
        <v>53</v>
      </c>
      <c r="C31" s="14" t="s">
        <v>54</v>
      </c>
      <c r="D31" s="15">
        <f>D33+D32</f>
        <v>21000</v>
      </c>
      <c r="E31" s="15">
        <f>E33+E32</f>
        <v>0</v>
      </c>
      <c r="F31" s="15">
        <f>F33+F32</f>
        <v>21000</v>
      </c>
    </row>
    <row r="32" spans="1:6" ht="15.75">
      <c r="A32" s="12" t="s">
        <v>55</v>
      </c>
      <c r="B32" s="13" t="s">
        <v>56</v>
      </c>
      <c r="C32" s="14" t="s">
        <v>57</v>
      </c>
      <c r="D32" s="15">
        <v>2000</v>
      </c>
      <c r="E32" s="14"/>
      <c r="F32" s="15">
        <v>2000</v>
      </c>
    </row>
    <row r="33" spans="1:6" ht="15.75">
      <c r="A33" s="12" t="s">
        <v>58</v>
      </c>
      <c r="B33" s="13" t="s">
        <v>59</v>
      </c>
      <c r="C33" s="14" t="s">
        <v>60</v>
      </c>
      <c r="D33" s="15">
        <v>19000</v>
      </c>
      <c r="E33" s="14"/>
      <c r="F33" s="15">
        <v>19000</v>
      </c>
    </row>
    <row r="34" spans="1:6" ht="15.75">
      <c r="A34" s="12" t="s">
        <v>61</v>
      </c>
      <c r="B34" s="13" t="s">
        <v>62</v>
      </c>
      <c r="C34" s="14" t="s">
        <v>63</v>
      </c>
      <c r="D34" s="15">
        <f>D35+D36</f>
        <v>52000</v>
      </c>
      <c r="E34" s="15">
        <f>E35+E36</f>
        <v>0</v>
      </c>
      <c r="F34" s="15">
        <f>F35+F36</f>
        <v>52000</v>
      </c>
    </row>
    <row r="35" spans="1:6" ht="47.25">
      <c r="A35" s="12" t="s">
        <v>64</v>
      </c>
      <c r="B35" s="13" t="s">
        <v>65</v>
      </c>
      <c r="C35" s="14" t="s">
        <v>66</v>
      </c>
      <c r="D35" s="15">
        <v>32000</v>
      </c>
      <c r="E35" s="14"/>
      <c r="F35" s="15">
        <v>32000</v>
      </c>
    </row>
    <row r="36" spans="1:6" ht="47.25">
      <c r="A36" s="12" t="s">
        <v>67</v>
      </c>
      <c r="B36" s="13" t="s">
        <v>68</v>
      </c>
      <c r="C36" s="14" t="s">
        <v>69</v>
      </c>
      <c r="D36" s="15">
        <v>20000</v>
      </c>
      <c r="E36" s="14"/>
      <c r="F36" s="15">
        <v>20000</v>
      </c>
    </row>
    <row r="37" spans="1:6" ht="15.75">
      <c r="A37" s="12" t="s">
        <v>70</v>
      </c>
      <c r="B37" s="13" t="s">
        <v>71</v>
      </c>
      <c r="C37" s="14" t="s">
        <v>72</v>
      </c>
      <c r="D37" s="15">
        <f aca="true" t="shared" si="1" ref="D37:F38">D38</f>
        <v>30000</v>
      </c>
      <c r="E37" s="15">
        <f t="shared" si="1"/>
        <v>0</v>
      </c>
      <c r="F37" s="15">
        <f t="shared" si="1"/>
        <v>30000</v>
      </c>
    </row>
    <row r="38" spans="1:6" ht="63">
      <c r="A38" s="12" t="s">
        <v>73</v>
      </c>
      <c r="B38" s="13" t="s">
        <v>74</v>
      </c>
      <c r="C38" s="14" t="s">
        <v>75</v>
      </c>
      <c r="D38" s="15">
        <f t="shared" si="1"/>
        <v>30000</v>
      </c>
      <c r="E38" s="15">
        <f t="shared" si="1"/>
        <v>0</v>
      </c>
      <c r="F38" s="15">
        <f t="shared" si="1"/>
        <v>30000</v>
      </c>
    </row>
    <row r="39" spans="1:6" ht="94.5">
      <c r="A39" s="12" t="s">
        <v>76</v>
      </c>
      <c r="B39" s="13" t="s">
        <v>77</v>
      </c>
      <c r="C39" s="14" t="s">
        <v>78</v>
      </c>
      <c r="D39" s="15">
        <v>30000</v>
      </c>
      <c r="E39" s="14"/>
      <c r="F39" s="15">
        <v>30000</v>
      </c>
    </row>
    <row r="40" spans="1:6" ht="47.25">
      <c r="A40" s="12" t="s">
        <v>79</v>
      </c>
      <c r="B40" s="13" t="s">
        <v>80</v>
      </c>
      <c r="C40" s="14" t="s">
        <v>81</v>
      </c>
      <c r="D40" s="15">
        <f>D41+D44</f>
        <v>500000</v>
      </c>
      <c r="E40" s="15">
        <f>E41+E44</f>
        <v>0</v>
      </c>
      <c r="F40" s="15">
        <f>F41+F44</f>
        <v>500000</v>
      </c>
    </row>
    <row r="41" spans="1:6" ht="110.25">
      <c r="A41" s="12" t="s">
        <v>82</v>
      </c>
      <c r="B41" s="17" t="s">
        <v>83</v>
      </c>
      <c r="C41" s="14" t="s">
        <v>84</v>
      </c>
      <c r="D41" s="15">
        <f>D42</f>
        <v>250000</v>
      </c>
      <c r="E41" s="15">
        <f>E42</f>
        <v>0</v>
      </c>
      <c r="F41" s="15">
        <f>F42</f>
        <v>250000</v>
      </c>
    </row>
    <row r="42" spans="1:6" ht="51" customHeight="1">
      <c r="A42" s="12" t="s">
        <v>85</v>
      </c>
      <c r="B42" s="17" t="s">
        <v>86</v>
      </c>
      <c r="C42" s="14" t="s">
        <v>87</v>
      </c>
      <c r="D42" s="15">
        <v>250000</v>
      </c>
      <c r="E42" s="14"/>
      <c r="F42" s="15">
        <v>250000</v>
      </c>
    </row>
    <row r="43" spans="1:6" ht="94.5">
      <c r="A43" s="12" t="s">
        <v>88</v>
      </c>
      <c r="B43" s="13" t="s">
        <v>89</v>
      </c>
      <c r="C43" s="14" t="s">
        <v>90</v>
      </c>
      <c r="D43" s="15">
        <f>D44</f>
        <v>250000</v>
      </c>
      <c r="E43" s="15">
        <f>E44</f>
        <v>0</v>
      </c>
      <c r="F43" s="15">
        <f>F44</f>
        <v>250000</v>
      </c>
    </row>
    <row r="44" spans="1:6" ht="94.5">
      <c r="A44" s="12" t="s">
        <v>91</v>
      </c>
      <c r="B44" s="13" t="s">
        <v>92</v>
      </c>
      <c r="C44" s="14" t="s">
        <v>93</v>
      </c>
      <c r="D44" s="15">
        <v>250000</v>
      </c>
      <c r="E44" s="14"/>
      <c r="F44" s="15">
        <v>250000</v>
      </c>
    </row>
    <row r="45" spans="1:6" ht="15.75">
      <c r="A45" s="9" t="s">
        <v>94</v>
      </c>
      <c r="B45" s="18" t="s">
        <v>95</v>
      </c>
      <c r="C45" s="8" t="s">
        <v>96</v>
      </c>
      <c r="D45" s="11">
        <f>D46</f>
        <v>29936600</v>
      </c>
      <c r="E45" s="11">
        <f>E46</f>
        <v>5322417.4</v>
      </c>
      <c r="F45" s="11">
        <f>F46</f>
        <v>35259017.4</v>
      </c>
    </row>
    <row r="46" spans="1:6" ht="47.25">
      <c r="A46" s="12" t="s">
        <v>97</v>
      </c>
      <c r="B46" s="17" t="s">
        <v>98</v>
      </c>
      <c r="C46" s="19" t="s">
        <v>99</v>
      </c>
      <c r="D46" s="15">
        <f>D47+D49+D53</f>
        <v>29936600</v>
      </c>
      <c r="E46" s="15">
        <f>E47+E49+E53</f>
        <v>5322417.4</v>
      </c>
      <c r="F46" s="15">
        <f>F47+F49+F53</f>
        <v>35259017.4</v>
      </c>
    </row>
    <row r="47" spans="1:6" ht="31.5">
      <c r="A47" s="12" t="s">
        <v>100</v>
      </c>
      <c r="B47" s="17" t="s">
        <v>101</v>
      </c>
      <c r="C47" s="14" t="s">
        <v>102</v>
      </c>
      <c r="D47" s="15">
        <f>D48</f>
        <v>27272800</v>
      </c>
      <c r="E47" s="15">
        <f>E48</f>
        <v>0</v>
      </c>
      <c r="F47" s="15">
        <f>F48</f>
        <v>27272800</v>
      </c>
    </row>
    <row r="48" spans="1:6" ht="47.25">
      <c r="A48" s="12" t="s">
        <v>103</v>
      </c>
      <c r="B48" s="17" t="s">
        <v>104</v>
      </c>
      <c r="C48" s="14" t="s">
        <v>105</v>
      </c>
      <c r="D48" s="15">
        <v>27272800</v>
      </c>
      <c r="E48" s="15"/>
      <c r="F48" s="15">
        <f>E48+D48</f>
        <v>27272800</v>
      </c>
    </row>
    <row r="49" spans="1:6" ht="31.5">
      <c r="A49" s="12" t="s">
        <v>106</v>
      </c>
      <c r="B49" s="17" t="s">
        <v>107</v>
      </c>
      <c r="C49" s="14" t="s">
        <v>108</v>
      </c>
      <c r="D49" s="15">
        <f>D50+D51+D52</f>
        <v>282700</v>
      </c>
      <c r="E49" s="15">
        <f>E50+E51+E52</f>
        <v>0</v>
      </c>
      <c r="F49" s="15">
        <f>F50+F51+F52</f>
        <v>282700</v>
      </c>
    </row>
    <row r="50" spans="1:6" ht="47.25">
      <c r="A50" s="12" t="s">
        <v>109</v>
      </c>
      <c r="B50" s="13" t="s">
        <v>110</v>
      </c>
      <c r="C50" s="14" t="s">
        <v>111</v>
      </c>
      <c r="D50" s="15">
        <f>4700+1300</f>
        <v>6000</v>
      </c>
      <c r="E50" s="15"/>
      <c r="F50" s="15">
        <f>E50+D50</f>
        <v>6000</v>
      </c>
    </row>
    <row r="51" spans="1:6" ht="47.25">
      <c r="A51" s="12" t="s">
        <v>112</v>
      </c>
      <c r="B51" s="13" t="s">
        <v>113</v>
      </c>
      <c r="C51" s="14" t="s">
        <v>114</v>
      </c>
      <c r="D51" s="15">
        <v>245400</v>
      </c>
      <c r="E51" s="15"/>
      <c r="F51" s="15">
        <f>E51+D51</f>
        <v>245400</v>
      </c>
    </row>
    <row r="52" spans="1:6" ht="63">
      <c r="A52" s="12" t="s">
        <v>115</v>
      </c>
      <c r="B52" s="13" t="s">
        <v>116</v>
      </c>
      <c r="C52" s="14" t="s">
        <v>117</v>
      </c>
      <c r="D52" s="15">
        <f>23800+7500</f>
        <v>31300</v>
      </c>
      <c r="E52" s="15"/>
      <c r="F52" s="15">
        <f>E52+D52</f>
        <v>31300</v>
      </c>
    </row>
    <row r="53" spans="1:6" ht="15.75">
      <c r="A53" s="12" t="s">
        <v>118</v>
      </c>
      <c r="B53" s="20" t="s">
        <v>119</v>
      </c>
      <c r="C53" s="21" t="s">
        <v>120</v>
      </c>
      <c r="D53" s="15">
        <f>D54</f>
        <v>2381100</v>
      </c>
      <c r="E53" s="15">
        <f>E54</f>
        <v>5322417.4</v>
      </c>
      <c r="F53" s="15">
        <f>F54</f>
        <v>7703517.4</v>
      </c>
    </row>
    <row r="54" spans="1:6" ht="31.5">
      <c r="A54" s="12" t="s">
        <v>121</v>
      </c>
      <c r="B54" s="22" t="s">
        <v>122</v>
      </c>
      <c r="C54" s="21" t="s">
        <v>123</v>
      </c>
      <c r="D54" s="15">
        <v>2381100</v>
      </c>
      <c r="E54" s="15">
        <v>5322417.4</v>
      </c>
      <c r="F54" s="15">
        <f>E54+D54</f>
        <v>7703517.4</v>
      </c>
    </row>
    <row r="55" spans="1:6" ht="15.75">
      <c r="A55" s="28" t="s">
        <v>124</v>
      </c>
      <c r="B55" s="28"/>
      <c r="C55" s="28"/>
      <c r="D55" s="11">
        <f>D45+D18</f>
        <v>34986100</v>
      </c>
      <c r="E55" s="11">
        <f>E45+E18</f>
        <v>5322417.4</v>
      </c>
      <c r="F55" s="11">
        <f>F45+F18</f>
        <v>40308517.4</v>
      </c>
    </row>
    <row r="56" spans="1:6" ht="15.75">
      <c r="A56" s="29" t="s">
        <v>125</v>
      </c>
      <c r="B56" s="29"/>
      <c r="C56" s="29"/>
      <c r="D56" s="29"/>
      <c r="E56" s="29"/>
      <c r="F56" s="29"/>
    </row>
    <row r="57" spans="2:6" ht="15.75">
      <c r="B57" s="23"/>
      <c r="C57" s="24"/>
      <c r="D57" s="24"/>
      <c r="E57" s="24"/>
      <c r="F57" s="24"/>
    </row>
    <row r="58" spans="2:6" ht="15.75">
      <c r="B58" s="23"/>
      <c r="C58" s="24"/>
      <c r="D58" s="24"/>
      <c r="E58" s="24"/>
      <c r="F58" s="24"/>
    </row>
  </sheetData>
  <sheetProtection selectLockedCells="1" selectUnlockedCells="1"/>
  <mergeCells count="18">
    <mergeCell ref="C1:F1"/>
    <mergeCell ref="C2:F2"/>
    <mergeCell ref="C3:F3"/>
    <mergeCell ref="C4:F4"/>
    <mergeCell ref="C6:F6"/>
    <mergeCell ref="C7:F7"/>
    <mergeCell ref="A55:C55"/>
    <mergeCell ref="A56:F56"/>
    <mergeCell ref="A15:A16"/>
    <mergeCell ref="B15:B16"/>
    <mergeCell ref="C15:C16"/>
    <mergeCell ref="D15:D16"/>
    <mergeCell ref="E15:E16"/>
    <mergeCell ref="F15:F16"/>
    <mergeCell ref="C8:F8"/>
    <mergeCell ref="C9:F9"/>
    <mergeCell ref="B10:F10"/>
    <mergeCell ref="B11:F11"/>
  </mergeCells>
  <printOptions/>
  <pageMargins left="1.1023622047244095" right="0.5905511811023623" top="0.984251968503937" bottom="0.7874015748031497" header="0.5905511811023623" footer="0.5118110236220472"/>
  <pageSetup fitToHeight="0" fitToWidth="1" horizontalDpi="600" verticalDpi="600" orientation="portrait" paperSize="9" scale="7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2021-03-09T11:27:35Z</cp:lastPrinted>
  <dcterms:created xsi:type="dcterms:W3CDTF">2021-02-24T08:31:29Z</dcterms:created>
  <dcterms:modified xsi:type="dcterms:W3CDTF">2021-03-09T11:27:38Z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