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'Вып.плана._9'!$A$1:$F$59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0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<sst xmlns="http://schemas.openxmlformats.org/spreadsheetml/2006/main" count="138" uniqueCount="134">
  <si>
    <t>Код дохода</t>
  </si>
  <si>
    <t>Наименование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</si>
  <si>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</si>
  <si>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</si>
  <si>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</si>
  <si>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</si>
  <si>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</si>
  <si>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</si>
  <si>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</si>
  <si>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</si>
  <si>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</si>
  <si>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</si>
  <si>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</si>
  <si>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</si>
  <si>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к решению Совета депутатов</t>
  </si>
  <si>
    <t>000 1 01 02010 01 0000 110</t>
  </si>
  <si>
    <t>000 1 11 09045 10 0000 120</t>
  </si>
  <si>
    <t>(рублей)</t>
  </si>
  <si>
    <t>000 1 03 00000 00 0000 000</t>
  </si>
  <si>
    <t>000 1 03 02000 01 0000 110</t>
  </si>
  <si>
    <t>000 1 11 09000 00 0000 120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</si>
  <si>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</si>
  <si>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</si>
  <si>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</si>
  <si>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</si>
  <si>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</si>
  <si>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</si>
  <si>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</si>
  <si>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</si>
  <si>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</si>
  <si>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</si>
  <si>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</si>
  <si>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</si>
  <si>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</si>
  <si>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</si>
  <si>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</si>
  <si>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</si>
  <si>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</si>
  <si>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</si>
  <si>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 xml:space="preserve"> НАЛОГИ НА ИМУЩЕСТВО</t>
  </si>
  <si>
    <t>1.3.</t>
  </si>
  <si>
    <t>Налог на имущество физических лиц</t>
  </si>
  <si>
    <t>1.3.1.</t>
  </si>
  <si>
    <t xml:space="preserve">Земельный налог 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</si>
  <si>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</si>
  <si>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</si>
  <si>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</si>
  <si>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</si>
  <si>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</si>
  <si>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1.5.1.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</si>
  <si>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</si>
  <si>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1.5.1.1.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</si>
  <si>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</si>
  <si>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</si>
  <si>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</si>
  <si>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</si>
  <si>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</si>
  <si>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</si>
  <si>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</si>
  <si>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</si>
  <si>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</si>
  <si>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</si>
  <si>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</si>
  <si>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</si>
  <si>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</si>
  <si>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</si>
  <si>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</si>
  <si>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 xml:space="preserve">ВСЕГО </t>
  </si>
  <si>
    <t>ДОХОДЫ ОТ ИСПОЛЬЗОВАНИЯ ИМУЩЕСТВА, НАХОДЯЩЕГОСЯ В ГОСУДАРСТВЕННОЙ И МУНИЦИПАЛЬНОЙ СОБСТВЕННОСТИ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</si>
  <si>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</si>
  <si>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1.2.1.3. </t>
  </si>
  <si>
    <t xml:space="preserve">1.2.1.4. </t>
  </si>
  <si>
    <t>2.1.3.2.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</si>
  <si>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</si>
  <si>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</si>
  <si>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</si>
  <si>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</si>
  <si>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</si>
  <si>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>000 2 02 35930 10 0000 150</t>
  </si>
  <si>
    <t>000 2 02 35118 10 0000 150</t>
  </si>
  <si>
    <t>000 2 02 40000 00 0000 150</t>
  </si>
  <si>
    <t>Прочие межбюджетные трансферты, передаваемые бюджетам сельских поселений</t>
  </si>
  <si>
    <t>000 2 02 49999 10 0000 150</t>
  </si>
  <si>
    <t>000 2 02 40014 10 0000 150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</si>
  <si>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</si>
  <si>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</si>
  <si>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</si>
  <si>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</si>
  <si>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</si>
  <si>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</si>
  <si>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</si>
  <si>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</si>
  <si>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</si>
  <si>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 xml:space="preserve">  сельского поселения Полноват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</si>
  <si>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</si>
  <si>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</si>
  <si>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</si>
  <si>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</si>
  <si>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1.6.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</si>
  <si>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</si>
  <si>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</si>
  <si>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</si>
  <si>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>ПРОЧИЕ БЕЗВОЗМЕЗДНЫЕ ПОСТУПЛЕНИЯ</t>
  </si>
  <si>
    <t>2.2.</t>
  </si>
  <si>
    <t>000 2 07 00000 00 0000 000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</si>
  <si>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</si>
  <si>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2.2.1.</t>
  </si>
  <si>
    <t>000 2 07 05020 10 0000 150</t>
  </si>
  <si>
    <t>________________</t>
  </si>
  <si>
    <t>000 1 01 02030 01 0000 110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</si>
  <si>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</si>
  <si>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Утверждено</t>
  </si>
  <si>
    <t>Исполнено</t>
  </si>
  <si>
    <t>% испол-нения</t>
  </si>
  <si>
    <t xml:space="preserve"> ПРИЛОЖЕНИЕ 1</t>
  </si>
  <si>
    <t xml:space="preserve"> от    мая 2021 года № </t>
  </si>
  <si>
    <t>бюджета сельского поселения Полноват за 2020 год по кодам классификации доходов бюджетов</t>
  </si>
  <si>
    <t>Транспортный налог</t>
  </si>
  <si>
    <t>ШТРАФЫ</t>
  </si>
  <si>
    <t xml:space="preserve">000 1 16 00000 00 0000 000
</t>
  </si>
  <si>
    <t xml:space="preserve">2.1.3.2. </t>
  </si>
  <si>
    <t>000 2 02 20000 00 0000 150</t>
  </si>
  <si>
    <t>1.3.1.1.</t>
  </si>
  <si>
    <t xml:space="preserve">1.3.2. </t>
  </si>
  <si>
    <t xml:space="preserve">1.3.3. </t>
  </si>
  <si>
    <t>1.3.3.1.</t>
  </si>
  <si>
    <t xml:space="preserve">1.3.3.2. </t>
  </si>
  <si>
    <t xml:space="preserve">1.4. </t>
  </si>
  <si>
    <t xml:space="preserve">1.4.1. </t>
  </si>
  <si>
    <t xml:space="preserve">1.4.1.1. </t>
  </si>
  <si>
    <t>1.5.</t>
  </si>
  <si>
    <t xml:space="preserve">1.5.2. </t>
  </si>
  <si>
    <t xml:space="preserve">1.5.2.1. </t>
  </si>
  <si>
    <t xml:space="preserve">1.1.1.2.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</si>
</sst>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\.00\.00"/>
    <numFmt numFmtId="183" formatCode="#,##0.00;[Red]\-#,##0.00;0.00"/>
    <numFmt numFmtId="184" formatCode="0000000"/>
    <numFmt numFmtId="185" formatCode="000000000"/>
    <numFmt numFmtId="186" formatCode="#,##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.0"/>
    <numFmt numFmtId="193" formatCode="#,##0.0_р_."/>
    <numFmt numFmtId="194" formatCode="0.0"/>
    <numFmt numFmtId="195" formatCode="#,##0.00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18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184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184" fontId="6" fillId="0" borderId="10" xfId="52" applyNumberFormat="1" applyFont="1" applyFill="1" applyBorder="1" applyAlignment="1" applyProtection="1">
      <alignment horizontal="left" vertical="top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19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9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6" fillId="0" borderId="0" xfId="0" applyFont="1" applyAlignment="1">
      <alignment horizontal="right" vertical="top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1" fillId="0" borderId="0" xfId="52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view="pageBreakPreview" zoomScale="80" zoomScaleNormal="200" zoomScaleSheetLayoutView="80" workbookViewId="0" topLeftCell="A2">
      <selection activeCell="B20" sqref="B20"/>
    </sheetView>
  </sheetViews>
  <sheetFormatPr defaultColWidth="9.00390625" defaultRowHeight="12.75"/>
  <cols>
    <col min="1" max="1" width="9.75390625" style="3" customWidth="1"/>
    <col min="2" max="2" width="45.875" style="11" customWidth="1"/>
    <col min="3" max="3" width="30.875" style="3" customWidth="1"/>
    <col min="4" max="4" width="15.75390625" style="3" customWidth="1"/>
    <col min="5" max="5" width="15.25390625" style="3" customWidth="1"/>
    <col min="6" max="6" width="9.625" style="3" customWidth="1"/>
    <col min="7" max="16384" width="9.125" style="3" customWidth="1"/>
  </cols>
  <sheetData>
    <row r="1" spans="2:6" ht="409.5" customHeight="1" hidden="1">
      <c r="B1" s="8"/>
      <c r="C1" s="1"/>
      <c r="D1" s="1"/>
      <c r="E1" s="1"/>
      <c r="F1" s="2"/>
    </row>
    <row r="2" spans="2:6" ht="15.75">
      <c r="B2" s="16"/>
      <c r="C2" s="43" t="s">
        <v>114</v>
      </c>
      <c r="D2" s="43"/>
      <c r="E2" s="43"/>
      <c r="F2" s="43"/>
    </row>
    <row r="3" spans="2:6" ht="15.75">
      <c r="B3" s="16"/>
      <c r="C3" s="43" t="s">
        <v>14</v>
      </c>
      <c r="D3" s="43"/>
      <c r="E3" s="43"/>
      <c r="F3" s="43"/>
    </row>
    <row r="4" spans="2:6" ht="15.75">
      <c r="B4" s="16"/>
      <c r="C4" s="43" t="s">
        <v>93</v>
      </c>
      <c r="D4" s="43"/>
      <c r="E4" s="43"/>
      <c r="F4" s="43"/>
    </row>
    <row r="5" spans="2:6" ht="15.75">
      <c r="B5" s="16"/>
      <c r="C5" s="43" t="s">
        <v>115</v>
      </c>
      <c r="D5" s="43"/>
      <c r="E5" s="43"/>
      <c r="F5" s="43"/>
    </row>
    <row r="6" spans="2:6" ht="15.75">
      <c r="B6" s="16"/>
      <c r="C6" s="17"/>
      <c r="D6" s="17"/>
      <c r="E6" s="17"/>
      <c r="F6" s="19"/>
    </row>
    <row r="7" spans="2:6" ht="37.5" customHeight="1">
      <c r="B7" s="9"/>
      <c r="C7" s="6"/>
      <c r="D7" s="6"/>
      <c r="E7" s="6"/>
      <c r="F7" s="7"/>
    </row>
    <row r="8" spans="2:6" s="5" customFormat="1" ht="15.75">
      <c r="B8" s="47" t="s">
        <v>2</v>
      </c>
      <c r="C8" s="47"/>
      <c r="D8" s="47"/>
      <c r="E8" s="47"/>
      <c r="F8" s="47"/>
    </row>
    <row r="9" spans="2:6" ht="15.75">
      <c r="B9" s="47" t="s">
        <v>116</v>
      </c>
      <c r="C9" s="47"/>
      <c r="D9" s="47"/>
      <c r="E9" s="47"/>
      <c r="F9" s="47"/>
    </row>
    <row r="10" spans="2:6" ht="15" customHeight="1">
      <c r="B10" s="18"/>
      <c r="C10" s="18"/>
      <c r="D10" s="18"/>
      <c r="E10" s="18"/>
      <c r="F10" s="18"/>
    </row>
    <row r="11" spans="2:6" ht="15" customHeight="1">
      <c r="B11" s="18"/>
      <c r="C11" s="18"/>
      <c r="D11" s="18"/>
      <c r="E11" s="18"/>
      <c r="F11" s="18"/>
    </row>
    <row r="12" spans="2:6" ht="15.75">
      <c r="B12" s="16"/>
      <c r="C12" s="17"/>
      <c r="D12" s="17"/>
      <c r="E12" s="17"/>
      <c r="F12" s="21" t="s">
        <v>17</v>
      </c>
    </row>
    <row r="13" spans="1:6" ht="15.75" customHeight="1">
      <c r="A13" s="46" t="s">
        <v>24</v>
      </c>
      <c r="B13" s="46" t="s">
        <v>1</v>
      </c>
      <c r="C13" s="46" t="s">
        <v>0</v>
      </c>
      <c r="D13" s="44" t="s">
        <v>111</v>
      </c>
      <c r="E13" s="44" t="s">
        <v>112</v>
      </c>
      <c r="F13" s="44" t="s">
        <v>113</v>
      </c>
    </row>
    <row r="14" spans="1:6" ht="30" customHeight="1">
      <c r="A14" s="46"/>
      <c r="B14" s="46"/>
      <c r="C14" s="46"/>
      <c r="D14" s="45"/>
      <c r="E14" s="45"/>
      <c r="F14" s="45"/>
    </row>
    <row r="15" spans="1:6" ht="15.75">
      <c r="A15" s="26">
        <v>1</v>
      </c>
      <c r="B15" s="12">
        <v>2</v>
      </c>
      <c r="C15" s="12">
        <v>3</v>
      </c>
      <c r="D15" s="12">
        <v>4</v>
      </c>
      <c r="E15" s="12">
        <v>5</v>
      </c>
      <c r="F15" s="15">
        <v>6</v>
      </c>
    </row>
    <row r="16" spans="1:6" ht="17.25" customHeight="1">
      <c r="A16" s="25" t="s">
        <v>26</v>
      </c>
      <c r="B16" s="23" t="s">
        <v>25</v>
      </c>
      <c r="C16" s="12" t="s">
        <v>3</v>
      </c>
      <c r="D16" s="35">
        <f>D17+D21+D27+D34+D37+D42</f>
        <v>5328882</v>
      </c>
      <c r="E16" s="35">
        <f>E17+E21+E27+E34+E37+E42</f>
        <v>5654536.92</v>
      </c>
      <c r="F16" s="40">
        <f>E16/D16*100</f>
        <v>106.11113025208665</v>
      </c>
    </row>
    <row r="17" spans="1:6" ht="18" customHeight="1">
      <c r="A17" s="26" t="s">
        <v>28</v>
      </c>
      <c r="B17" s="22" t="s">
        <v>27</v>
      </c>
      <c r="C17" s="13" t="s">
        <v>4</v>
      </c>
      <c r="D17" s="34">
        <f>D18</f>
        <v>2047400</v>
      </c>
      <c r="E17" s="34">
        <f>E18</f>
        <v>2234959.07</v>
      </c>
      <c r="F17" s="41">
        <f aca="true" t="shared" si="0" ref="F17:F57">E17/D17*100</f>
        <v>109.1608415551431</v>
      </c>
    </row>
    <row r="18" spans="1:6" ht="15.75">
      <c r="A18" s="26" t="s">
        <v>30</v>
      </c>
      <c r="B18" s="22" t="s">
        <v>29</v>
      </c>
      <c r="C18" s="13" t="s">
        <v>5</v>
      </c>
      <c r="D18" s="34">
        <f>D19+D20</f>
        <v>2047400</v>
      </c>
      <c r="E18" s="34">
        <f>E19+E20</f>
        <v>2234959.07</v>
      </c>
      <c r="F18" s="41">
        <f t="shared" si="0"/>
        <v>109.1608415551431</v>
      </c>
    </row>
    <row r="19" spans="1:6" ht="112.5" customHeight="1">
      <c r="A19" s="26" t="s">
        <v>32</v>
      </c>
      <c r="B19" s="24" t="s">
        <v>31</v>
      </c>
      <c r="C19" s="13" t="s">
        <v>15</v>
      </c>
      <c r="D19" s="34">
        <v>2047160.13</v>
      </c>
      <c r="E19" s="34">
        <v>2234622.98</v>
      </c>
      <c r="F19" s="41">
        <f t="shared" si="0"/>
        <v>109.15721478026245</v>
      </c>
    </row>
    <row r="20" spans="1:6" ht="69.75" customHeight="1">
      <c r="A20" s="26" t="s">
        <v>133</v>
      </c>
      <c r="B20" s="24" t="s">
        <v>110</v>
      </c>
      <c r="C20" s="14" t="s">
        <v>109</v>
      </c>
      <c r="D20" s="34">
        <v>239.87</v>
      </c>
      <c r="E20" s="34">
        <v>336.09</v>
      </c>
      <c r="F20" s="41">
        <f t="shared" si="0"/>
        <v>140.11339475549255</v>
      </c>
    </row>
    <row r="21" spans="1:6" ht="48" customHeight="1">
      <c r="A21" s="26" t="s">
        <v>34</v>
      </c>
      <c r="B21" s="24" t="s">
        <v>33</v>
      </c>
      <c r="C21" s="14" t="s">
        <v>18</v>
      </c>
      <c r="D21" s="34">
        <f>D22</f>
        <v>2019700</v>
      </c>
      <c r="E21" s="34">
        <f>E22</f>
        <v>1969043.67</v>
      </c>
      <c r="F21" s="41">
        <f t="shared" si="0"/>
        <v>97.49188839926721</v>
      </c>
    </row>
    <row r="22" spans="1:6" ht="49.5" customHeight="1">
      <c r="A22" s="26" t="s">
        <v>36</v>
      </c>
      <c r="B22" s="24" t="s">
        <v>35</v>
      </c>
      <c r="C22" s="14" t="s">
        <v>19</v>
      </c>
      <c r="D22" s="34">
        <f>D23+D24+D25+D26</f>
        <v>2019700</v>
      </c>
      <c r="E22" s="34">
        <f>E23+E24+E25+E26</f>
        <v>1969043.67</v>
      </c>
      <c r="F22" s="41">
        <f t="shared" si="0"/>
        <v>97.49188839926721</v>
      </c>
    </row>
    <row r="23" spans="1:6" ht="177" customHeight="1">
      <c r="A23" s="26" t="s">
        <v>37</v>
      </c>
      <c r="B23" s="24" t="s">
        <v>85</v>
      </c>
      <c r="C23" s="14" t="s">
        <v>86</v>
      </c>
      <c r="D23" s="34">
        <v>731900</v>
      </c>
      <c r="E23" s="34">
        <v>908197.28</v>
      </c>
      <c r="F23" s="41">
        <f t="shared" si="0"/>
        <v>124.08761852712121</v>
      </c>
    </row>
    <row r="24" spans="1:6" ht="213" customHeight="1">
      <c r="A24" s="26" t="s">
        <v>38</v>
      </c>
      <c r="B24" s="24" t="s">
        <v>87</v>
      </c>
      <c r="C24" s="14" t="s">
        <v>88</v>
      </c>
      <c r="D24" s="34">
        <v>4800</v>
      </c>
      <c r="E24" s="34">
        <v>6496.08</v>
      </c>
      <c r="F24" s="41">
        <f t="shared" si="0"/>
        <v>135.335</v>
      </c>
    </row>
    <row r="25" spans="1:6" ht="176.25" customHeight="1">
      <c r="A25" s="26" t="s">
        <v>70</v>
      </c>
      <c r="B25" s="24" t="s">
        <v>89</v>
      </c>
      <c r="C25" s="14" t="s">
        <v>90</v>
      </c>
      <c r="D25" s="34">
        <v>1419100</v>
      </c>
      <c r="E25" s="34">
        <v>1221780.52</v>
      </c>
      <c r="F25" s="41">
        <f t="shared" si="0"/>
        <v>86.0954492283842</v>
      </c>
    </row>
    <row r="26" spans="1:6" ht="177" customHeight="1">
      <c r="A26" s="26" t="s">
        <v>71</v>
      </c>
      <c r="B26" s="24" t="s">
        <v>91</v>
      </c>
      <c r="C26" s="14" t="s">
        <v>92</v>
      </c>
      <c r="D26" s="34">
        <v>-136100</v>
      </c>
      <c r="E26" s="34">
        <v>-167430.21</v>
      </c>
      <c r="F26" s="41">
        <f t="shared" si="0"/>
        <v>123.01999265246141</v>
      </c>
    </row>
    <row r="27" spans="1:6" ht="15.75">
      <c r="A27" s="26" t="s">
        <v>40</v>
      </c>
      <c r="B27" s="24" t="s">
        <v>39</v>
      </c>
      <c r="C27" s="13" t="s">
        <v>6</v>
      </c>
      <c r="D27" s="34">
        <f>D28+D31+D30</f>
        <v>254000</v>
      </c>
      <c r="E27" s="34">
        <f>E28+E31+E30</f>
        <v>323918.37</v>
      </c>
      <c r="F27" s="41">
        <f t="shared" si="0"/>
        <v>127.52691732283465</v>
      </c>
    </row>
    <row r="28" spans="1:6" ht="20.25" customHeight="1">
      <c r="A28" s="26" t="s">
        <v>42</v>
      </c>
      <c r="B28" s="24" t="s">
        <v>41</v>
      </c>
      <c r="C28" s="13" t="s">
        <v>7</v>
      </c>
      <c r="D28" s="34">
        <f>D29</f>
        <v>169000</v>
      </c>
      <c r="E28" s="34">
        <f>E29</f>
        <v>223497.78</v>
      </c>
      <c r="F28" s="41">
        <f t="shared" si="0"/>
        <v>132.24720710059174</v>
      </c>
    </row>
    <row r="29" spans="1:6" ht="79.5" customHeight="1">
      <c r="A29" s="26" t="s">
        <v>122</v>
      </c>
      <c r="B29" s="24" t="s">
        <v>69</v>
      </c>
      <c r="C29" s="13" t="s">
        <v>21</v>
      </c>
      <c r="D29" s="34">
        <v>169000</v>
      </c>
      <c r="E29" s="34">
        <v>223497.78</v>
      </c>
      <c r="F29" s="41">
        <f t="shared" si="0"/>
        <v>132.24720710059174</v>
      </c>
    </row>
    <row r="30" spans="1:6" ht="30.75" customHeight="1">
      <c r="A30" s="26" t="s">
        <v>123</v>
      </c>
      <c r="B30" s="24" t="s">
        <v>117</v>
      </c>
      <c r="C30" s="13" t="s">
        <v>8</v>
      </c>
      <c r="D30" s="34">
        <v>18000</v>
      </c>
      <c r="E30" s="34">
        <v>21975.64</v>
      </c>
      <c r="F30" s="41">
        <f t="shared" si="0"/>
        <v>122.08688888888888</v>
      </c>
    </row>
    <row r="31" spans="1:6" ht="18" customHeight="1">
      <c r="A31" s="26" t="s">
        <v>124</v>
      </c>
      <c r="B31" s="24" t="s">
        <v>43</v>
      </c>
      <c r="C31" s="13" t="s">
        <v>8</v>
      </c>
      <c r="D31" s="34">
        <f>D32+D33</f>
        <v>67000</v>
      </c>
      <c r="E31" s="34">
        <f>E32+E33</f>
        <v>78444.95</v>
      </c>
      <c r="F31" s="41">
        <f t="shared" si="0"/>
        <v>117.08201492537313</v>
      </c>
    </row>
    <row r="32" spans="1:6" ht="62.25" customHeight="1">
      <c r="A32" s="26" t="s">
        <v>125</v>
      </c>
      <c r="B32" s="24" t="s">
        <v>84</v>
      </c>
      <c r="C32" s="13" t="s">
        <v>22</v>
      </c>
      <c r="D32" s="34">
        <v>42000</v>
      </c>
      <c r="E32" s="34">
        <v>45301.74</v>
      </c>
      <c r="F32" s="41">
        <f t="shared" si="0"/>
        <v>107.8612857142857</v>
      </c>
    </row>
    <row r="33" spans="1:6" ht="61.5" customHeight="1">
      <c r="A33" s="26" t="s">
        <v>126</v>
      </c>
      <c r="B33" s="24" t="s">
        <v>44</v>
      </c>
      <c r="C33" s="13" t="s">
        <v>23</v>
      </c>
      <c r="D33" s="34">
        <v>25000</v>
      </c>
      <c r="E33" s="34">
        <v>33143.21</v>
      </c>
      <c r="F33" s="41">
        <f t="shared" si="0"/>
        <v>132.57284</v>
      </c>
    </row>
    <row r="34" spans="1:6" ht="19.5" customHeight="1">
      <c r="A34" s="26" t="s">
        <v>127</v>
      </c>
      <c r="B34" s="24" t="s">
        <v>45</v>
      </c>
      <c r="C34" s="13" t="s">
        <v>9</v>
      </c>
      <c r="D34" s="34">
        <f>D35</f>
        <v>23000</v>
      </c>
      <c r="E34" s="34">
        <f>E35</f>
        <v>26600</v>
      </c>
      <c r="F34" s="41">
        <f t="shared" si="0"/>
        <v>115.65217391304347</v>
      </c>
    </row>
    <row r="35" spans="1:6" ht="66" customHeight="1">
      <c r="A35" s="26" t="s">
        <v>128</v>
      </c>
      <c r="B35" s="24" t="s">
        <v>46</v>
      </c>
      <c r="C35" s="13" t="s">
        <v>10</v>
      </c>
      <c r="D35" s="34">
        <f>D36</f>
        <v>23000</v>
      </c>
      <c r="E35" s="34">
        <f>E36</f>
        <v>26600</v>
      </c>
      <c r="F35" s="41">
        <f t="shared" si="0"/>
        <v>115.65217391304347</v>
      </c>
    </row>
    <row r="36" spans="1:6" ht="110.25" customHeight="1">
      <c r="A36" s="26" t="s">
        <v>129</v>
      </c>
      <c r="B36" s="24" t="s">
        <v>47</v>
      </c>
      <c r="C36" s="13" t="s">
        <v>11</v>
      </c>
      <c r="D36" s="34">
        <v>23000</v>
      </c>
      <c r="E36" s="34">
        <v>26600</v>
      </c>
      <c r="F36" s="41">
        <f t="shared" si="0"/>
        <v>115.65217391304347</v>
      </c>
    </row>
    <row r="37" spans="1:6" ht="47.25" customHeight="1">
      <c r="A37" s="26" t="s">
        <v>130</v>
      </c>
      <c r="B37" s="22" t="s">
        <v>68</v>
      </c>
      <c r="C37" s="13" t="s">
        <v>12</v>
      </c>
      <c r="D37" s="34">
        <f>D38+D40</f>
        <v>984052</v>
      </c>
      <c r="E37" s="34">
        <f>E38+E40</f>
        <v>1099293.25</v>
      </c>
      <c r="F37" s="41">
        <f t="shared" si="0"/>
        <v>111.71089027815604</v>
      </c>
    </row>
    <row r="38" spans="1:6" ht="145.5" customHeight="1">
      <c r="A38" s="26" t="s">
        <v>49</v>
      </c>
      <c r="B38" s="22" t="s">
        <v>94</v>
      </c>
      <c r="C38" s="13" t="s">
        <v>95</v>
      </c>
      <c r="D38" s="34">
        <f>D39</f>
        <v>673270</v>
      </c>
      <c r="E38" s="34">
        <f>E39</f>
        <v>763893.04</v>
      </c>
      <c r="F38" s="41">
        <f t="shared" si="0"/>
        <v>113.46013337888219</v>
      </c>
    </row>
    <row r="39" spans="1:6" ht="51" customHeight="1">
      <c r="A39" s="26" t="s">
        <v>51</v>
      </c>
      <c r="B39" s="22" t="s">
        <v>96</v>
      </c>
      <c r="C39" s="13" t="s">
        <v>97</v>
      </c>
      <c r="D39" s="34">
        <v>673270</v>
      </c>
      <c r="E39" s="34">
        <v>763893.04</v>
      </c>
      <c r="F39" s="41">
        <f t="shared" si="0"/>
        <v>113.46013337888219</v>
      </c>
    </row>
    <row r="40" spans="1:6" ht="125.25" customHeight="1">
      <c r="A40" s="26" t="s">
        <v>131</v>
      </c>
      <c r="B40" s="22" t="s">
        <v>48</v>
      </c>
      <c r="C40" s="13" t="s">
        <v>20</v>
      </c>
      <c r="D40" s="34">
        <f>D41</f>
        <v>310782</v>
      </c>
      <c r="E40" s="34">
        <f>E41</f>
        <v>335400.21</v>
      </c>
      <c r="F40" s="41">
        <f t="shared" si="0"/>
        <v>107.92137575535263</v>
      </c>
    </row>
    <row r="41" spans="1:6" ht="94.5" customHeight="1">
      <c r="A41" s="26" t="s">
        <v>132</v>
      </c>
      <c r="B41" s="24" t="s">
        <v>50</v>
      </c>
      <c r="C41" s="13" t="s">
        <v>16</v>
      </c>
      <c r="D41" s="34">
        <v>310782</v>
      </c>
      <c r="E41" s="34">
        <v>335400.21</v>
      </c>
      <c r="F41" s="41">
        <f t="shared" si="0"/>
        <v>107.92137575535263</v>
      </c>
    </row>
    <row r="42" spans="1:6" ht="23.25" customHeight="1">
      <c r="A42" s="26" t="s">
        <v>98</v>
      </c>
      <c r="B42" s="22" t="s">
        <v>118</v>
      </c>
      <c r="C42" s="42" t="s">
        <v>119</v>
      </c>
      <c r="D42" s="34">
        <v>730</v>
      </c>
      <c r="E42" s="34">
        <v>722.56</v>
      </c>
      <c r="F42" s="41">
        <f t="shared" si="0"/>
        <v>98.98082191780821</v>
      </c>
    </row>
    <row r="43" spans="1:6" ht="25.5" customHeight="1">
      <c r="A43" s="25" t="s">
        <v>52</v>
      </c>
      <c r="B43" s="39" t="s">
        <v>53</v>
      </c>
      <c r="C43" s="12" t="s">
        <v>54</v>
      </c>
      <c r="D43" s="35">
        <f>D44+D55</f>
        <v>35203940.75</v>
      </c>
      <c r="E43" s="35">
        <f>E44+E55</f>
        <v>35203940.75</v>
      </c>
      <c r="F43" s="40">
        <f t="shared" si="0"/>
        <v>100</v>
      </c>
    </row>
    <row r="44" spans="1:6" ht="46.5" customHeight="1">
      <c r="A44" s="26" t="s">
        <v>55</v>
      </c>
      <c r="B44" s="32" t="s">
        <v>73</v>
      </c>
      <c r="C44" s="30" t="s">
        <v>13</v>
      </c>
      <c r="D44" s="34">
        <f>D45+D48+D52+D47</f>
        <v>35168836.75</v>
      </c>
      <c r="E44" s="34">
        <f>E45+E48+E52+E47</f>
        <v>35168836.75</v>
      </c>
      <c r="F44" s="41">
        <f t="shared" si="0"/>
        <v>100</v>
      </c>
    </row>
    <row r="45" spans="1:6" ht="33" customHeight="1">
      <c r="A45" s="26" t="s">
        <v>56</v>
      </c>
      <c r="B45" s="32" t="s">
        <v>57</v>
      </c>
      <c r="C45" s="31" t="s">
        <v>74</v>
      </c>
      <c r="D45" s="34">
        <f>D46</f>
        <v>27960100</v>
      </c>
      <c r="E45" s="34">
        <f>E46</f>
        <v>27960100</v>
      </c>
      <c r="F45" s="41">
        <f t="shared" si="0"/>
        <v>100</v>
      </c>
    </row>
    <row r="46" spans="1:6" ht="33" customHeight="1">
      <c r="A46" s="26" t="s">
        <v>58</v>
      </c>
      <c r="B46" s="32" t="s">
        <v>59</v>
      </c>
      <c r="C46" s="30" t="s">
        <v>75</v>
      </c>
      <c r="D46" s="34">
        <v>27960100</v>
      </c>
      <c r="E46" s="34">
        <v>27960100</v>
      </c>
      <c r="F46" s="41">
        <f t="shared" si="0"/>
        <v>100</v>
      </c>
    </row>
    <row r="47" spans="1:6" ht="33" customHeight="1">
      <c r="A47" s="26" t="s">
        <v>60</v>
      </c>
      <c r="B47" s="32" t="s">
        <v>76</v>
      </c>
      <c r="C47" s="31" t="s">
        <v>121</v>
      </c>
      <c r="D47" s="34">
        <v>240416</v>
      </c>
      <c r="E47" s="34">
        <v>240416</v>
      </c>
      <c r="F47" s="41">
        <f t="shared" si="0"/>
        <v>100</v>
      </c>
    </row>
    <row r="48" spans="1:6" ht="36" customHeight="1">
      <c r="A48" s="26" t="s">
        <v>63</v>
      </c>
      <c r="B48" s="32" t="s">
        <v>76</v>
      </c>
      <c r="C48" s="31" t="s">
        <v>77</v>
      </c>
      <c r="D48" s="34">
        <f>D49+D50+D51</f>
        <v>249200</v>
      </c>
      <c r="E48" s="34">
        <f>E49+E50+E51</f>
        <v>249200</v>
      </c>
      <c r="F48" s="41">
        <f t="shared" si="0"/>
        <v>100</v>
      </c>
    </row>
    <row r="49" spans="1:6" ht="53.25" customHeight="1">
      <c r="A49" s="26" t="s">
        <v>65</v>
      </c>
      <c r="B49" s="32" t="s">
        <v>99</v>
      </c>
      <c r="C49" s="31" t="s">
        <v>100</v>
      </c>
      <c r="D49" s="34">
        <v>1300</v>
      </c>
      <c r="E49" s="34">
        <v>1300</v>
      </c>
      <c r="F49" s="41">
        <f t="shared" si="0"/>
        <v>100</v>
      </c>
    </row>
    <row r="50" spans="1:6" ht="70.5" customHeight="1">
      <c r="A50" s="26" t="s">
        <v>120</v>
      </c>
      <c r="B50" s="32" t="s">
        <v>62</v>
      </c>
      <c r="C50" s="30" t="s">
        <v>79</v>
      </c>
      <c r="D50" s="34">
        <v>219000</v>
      </c>
      <c r="E50" s="34">
        <v>219000</v>
      </c>
      <c r="F50" s="41">
        <f t="shared" si="0"/>
        <v>100</v>
      </c>
    </row>
    <row r="51" spans="1:6" ht="50.25" customHeight="1">
      <c r="A51" s="26" t="s">
        <v>101</v>
      </c>
      <c r="B51" s="32" t="s">
        <v>61</v>
      </c>
      <c r="C51" s="31" t="s">
        <v>78</v>
      </c>
      <c r="D51" s="34">
        <v>28900</v>
      </c>
      <c r="E51" s="36">
        <v>28900</v>
      </c>
      <c r="F51" s="41">
        <f t="shared" si="0"/>
        <v>100</v>
      </c>
    </row>
    <row r="52" spans="1:6" ht="24" customHeight="1">
      <c r="A52" s="26" t="s">
        <v>63</v>
      </c>
      <c r="B52" s="33" t="s">
        <v>64</v>
      </c>
      <c r="C52" s="27" t="s">
        <v>80</v>
      </c>
      <c r="D52" s="34">
        <f>D53+D54</f>
        <v>6719120.75</v>
      </c>
      <c r="E52" s="34">
        <f>E53+E54</f>
        <v>6719120.75</v>
      </c>
      <c r="F52" s="41">
        <f t="shared" si="0"/>
        <v>100</v>
      </c>
    </row>
    <row r="53" spans="1:6" ht="116.25" customHeight="1">
      <c r="A53" s="26" t="s">
        <v>65</v>
      </c>
      <c r="B53" s="29" t="s">
        <v>66</v>
      </c>
      <c r="C53" s="27" t="s">
        <v>83</v>
      </c>
      <c r="D53" s="34">
        <v>622748</v>
      </c>
      <c r="E53" s="37">
        <v>622748</v>
      </c>
      <c r="F53" s="41">
        <f t="shared" si="0"/>
        <v>100</v>
      </c>
    </row>
    <row r="54" spans="1:6" ht="37.5" customHeight="1">
      <c r="A54" s="26" t="s">
        <v>72</v>
      </c>
      <c r="B54" s="29" t="s">
        <v>81</v>
      </c>
      <c r="C54" s="27" t="s">
        <v>82</v>
      </c>
      <c r="D54" s="34">
        <v>6096372.75</v>
      </c>
      <c r="E54" s="37">
        <v>6096372.75</v>
      </c>
      <c r="F54" s="41">
        <f t="shared" si="0"/>
        <v>100</v>
      </c>
    </row>
    <row r="55" spans="1:6" ht="19.5" customHeight="1">
      <c r="A55" s="26" t="s">
        <v>103</v>
      </c>
      <c r="B55" s="29" t="s">
        <v>102</v>
      </c>
      <c r="C55" s="27" t="s">
        <v>104</v>
      </c>
      <c r="D55" s="34">
        <f>D56</f>
        <v>35104</v>
      </c>
      <c r="E55" s="34">
        <f>E56</f>
        <v>35104</v>
      </c>
      <c r="F55" s="41">
        <f t="shared" si="0"/>
        <v>100</v>
      </c>
    </row>
    <row r="56" spans="1:6" ht="65.25" customHeight="1">
      <c r="A56" s="26" t="s">
        <v>106</v>
      </c>
      <c r="B56" s="29" t="s">
        <v>105</v>
      </c>
      <c r="C56" s="27" t="s">
        <v>107</v>
      </c>
      <c r="D56" s="34">
        <v>35104</v>
      </c>
      <c r="E56" s="37">
        <v>35104</v>
      </c>
      <c r="F56" s="41">
        <f t="shared" si="0"/>
        <v>100</v>
      </c>
    </row>
    <row r="57" spans="1:6" ht="15.75" customHeight="1">
      <c r="A57" s="26"/>
      <c r="B57" s="28" t="s">
        <v>67</v>
      </c>
      <c r="C57" s="15"/>
      <c r="D57" s="38">
        <f>D43+D16</f>
        <v>40532822.75</v>
      </c>
      <c r="E57" s="38">
        <f>E43+E16</f>
        <v>40858477.67</v>
      </c>
      <c r="F57" s="40">
        <f t="shared" si="0"/>
        <v>100.80343508767842</v>
      </c>
    </row>
    <row r="58" spans="2:6" ht="15.75" customHeight="1">
      <c r="B58" s="10"/>
      <c r="C58" s="20"/>
      <c r="D58" s="20"/>
      <c r="E58" s="20"/>
      <c r="F58" s="4"/>
    </row>
    <row r="59" spans="1:6" ht="15.75" customHeight="1">
      <c r="A59" s="48" t="s">
        <v>108</v>
      </c>
      <c r="B59" s="48"/>
      <c r="C59" s="48"/>
      <c r="D59" s="48"/>
      <c r="E59" s="48"/>
      <c r="F59" s="48"/>
    </row>
    <row r="60" spans="2:6" ht="11.25" customHeight="1">
      <c r="B60" s="10"/>
      <c r="C60" s="4"/>
      <c r="D60" s="4"/>
      <c r="E60" s="4"/>
      <c r="F60" s="4"/>
    </row>
    <row r="61" spans="2:6" ht="11.25" customHeight="1">
      <c r="B61" s="10"/>
      <c r="C61" s="4"/>
      <c r="D61" s="4"/>
      <c r="E61" s="4"/>
      <c r="F61" s="4"/>
    </row>
  </sheetData>
  <sheetProtection/>
  <mergeCells count="13">
    <mergeCell ref="A59:F59"/>
    <mergeCell ref="C13:C14"/>
    <mergeCell ref="D13:D14"/>
    <mergeCell ref="E13:E14"/>
    <mergeCell ref="C2:F2"/>
    <mergeCell ref="C3:F3"/>
    <mergeCell ref="C4:F4"/>
    <mergeCell ref="C5:F5"/>
    <mergeCell ref="F13:F14"/>
    <mergeCell ref="A13:A14"/>
    <mergeCell ref="B8:F8"/>
    <mergeCell ref="B9:F9"/>
    <mergeCell ref="B13:B14"/>
  </mergeCells>
  <printOptions/>
  <pageMargins left="0.9055118110236221" right="0.5118110236220472" top="0.7480314960629921" bottom="0.35433070866141736" header="0.31496062992125984" footer="0.31496062992125984"/>
  <pageSetup fitToHeight="0" horizontalDpi="600" verticalDpi="600" orientation="portrait" paperSize="9" scale="69" r:id="rId3"/>
  <headerFooter differentFirst="1" alignWithMargins="0">
    <oddHeader>&amp;C&amp;P</oddHeader>
  </headerFooter>
  <rowBreaks count="2" manualBreakCount="2">
    <brk id="24" max="5" man="1"/>
    <brk id="38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Тарасова Виктория Викторовна</cp:lastModifiedBy>
  <cp:lastPrinted>2021-03-30T09:01:45Z</cp:lastPrinted>
  <dcterms:created xsi:type="dcterms:W3CDTF">2008-10-23T07:29:54Z</dcterms:created>
  <dcterms:modified xsi:type="dcterms:W3CDTF">2021-03-30T09:02:02Z</dcterms:modified>
  <cp:category/>
  <cp:version/>
  <cp:contentType/>
  <cp:contentStatus/>
</cp:coreProperties>
</file>